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C28F44AE-C354-46FA-966F-9EFDF0C4A46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<sst xmlns="http://schemas.openxmlformats.org/spreadsheetml/2006/main" count="51" uniqueCount="41">
  <si>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</si>
  <si>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</si>
  <si>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</si>
  <si>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</si>
  <si>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</si>
  <si>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</si>
  <si>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</si>
  <si>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</si>
  <si>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</si>
  <si>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</si>
  <si>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</si>
  <si>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</si>
  <si>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</si>
  <si>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</si>
  <si>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</si>
  <si>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</si>
  <si>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</si>
  <si>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</si>
  <si>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</si>
  <si>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</si>
  <si>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</si>
  <si>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</si>
  <si>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</si>
  <si>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</si>
  <si>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</si>
  <si>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</si>
  <si>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</si>
  <si>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</si>
  <si>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</si>
  <si>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</si>
  <si>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</si>
  <si>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</si>
  <si>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</si>
  <si>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</si>
  <si>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YÖN.KURULU BAŞKANI</t>
  </si>
  <si>
    <t>AY PROFİL SAN.</t>
  </si>
  <si>
    <t>YUSUF ARSLAN</t>
  </si>
  <si>
    <t>CİHAN TİCARET</t>
  </si>
  <si>
    <t>ÖZ İŞ METAL SAN.</t>
  </si>
  <si>
    <t>31,12,2022</t>
  </si>
  <si>
    <t>DOĞU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</si>
</sst>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F18" sqref="F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33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44928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35</v>
      </c>
      <c r="B5" s="40"/>
      <c r="C5" s="10" t="s">
        <v>39</v>
      </c>
      <c r="D5" s="11"/>
      <c r="E5" s="12">
        <v>114450</v>
      </c>
      <c r="F5" s="1"/>
      <c r="G5" s="13" t="str">
        <f t="shared" ref="G5:G6" si="0">IF(A5="","",(A5))</f>
        <v>AY PROFİL SAN.</v>
      </c>
      <c r="H5" s="12"/>
      <c r="I5" s="12">
        <v>50000</v>
      </c>
      <c r="J5" s="12"/>
      <c r="K5" s="12">
        <f>IF(G5="","",SUM(E5-H5-I5-J5))</f>
        <v>64450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36</v>
      </c>
      <c r="B6" s="40"/>
      <c r="C6" s="10" t="s">
        <v>39</v>
      </c>
      <c r="D6" s="11"/>
      <c r="E6" s="12">
        <v>7800</v>
      </c>
      <c r="F6" s="1"/>
      <c r="G6" s="13" t="str">
        <f t="shared" si="0"/>
        <v>YUSUF ARSLAN</v>
      </c>
      <c r="H6" s="12"/>
      <c r="I6" s="12"/>
      <c r="J6" s="12"/>
      <c r="K6" s="12">
        <f t="shared" ref="K6:K19" si="1">IF(G6="","",SUM(E6-H6-I6-J6))</f>
        <v>7800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37</v>
      </c>
      <c r="B7" s="40"/>
      <c r="C7" s="10" t="s">
        <v>39</v>
      </c>
      <c r="D7" s="11"/>
      <c r="E7" s="12">
        <v>3500</v>
      </c>
      <c r="F7" s="1"/>
      <c r="G7" s="13" t="str">
        <f>IF(A7="","",(A7))</f>
        <v>CİHAN TİCARET</v>
      </c>
      <c r="H7" s="12">
        <v>3500</v>
      </c>
      <c r="I7" s="12"/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38</v>
      </c>
      <c r="B8" s="40"/>
      <c r="C8" s="10" t="s">
        <v>39</v>
      </c>
      <c r="D8" s="11"/>
      <c r="E8" s="12">
        <v>40200</v>
      </c>
      <c r="F8" s="1"/>
      <c r="G8" s="13" t="str">
        <f t="shared" ref="G8:G19" si="2">IF(A8="","",(A8))</f>
        <v>ÖZ İŞ METAL SAN.</v>
      </c>
      <c r="H8" s="12"/>
      <c r="I8" s="12"/>
      <c r="J8" s="12"/>
      <c r="K8" s="12">
        <f t="shared" si="1"/>
        <v>40200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165950</v>
      </c>
      <c r="F22" s="1"/>
      <c r="G22" s="17" t="s">
        <v>17</v>
      </c>
      <c r="H22" s="18">
        <f>SUM(H5:H21)</f>
        <v>3500</v>
      </c>
      <c r="I22" s="18">
        <f>SUM(I5:I21)</f>
        <v>50000</v>
      </c>
      <c r="J22" s="18">
        <f>SUM(J5:J21)</f>
        <v>0</v>
      </c>
      <c r="K22" s="18">
        <f>SUM(K5:K21)</f>
        <v>112450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271441</v>
      </c>
      <c r="D25" s="19">
        <v>272750</v>
      </c>
      <c r="E25" s="20">
        <f>IF(C25="","",SUM(D25-C25))</f>
        <v>1309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3220</v>
      </c>
      <c r="D26" s="22"/>
      <c r="E26" s="21">
        <f>IF(C26="","",SUM(C26/E25))</f>
        <v>2.4598930481283423</v>
      </c>
      <c r="F26" s="1"/>
      <c r="G26" s="11" t="s">
        <v>26</v>
      </c>
      <c r="H26" s="12">
        <v>3420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4825</v>
      </c>
      <c r="D27" s="22"/>
      <c r="E27" s="23">
        <f>SUM(C27/E22)</f>
        <v>2.9075022597167821E-2</v>
      </c>
      <c r="F27" s="1"/>
      <c r="G27" s="11" t="s">
        <v>28</v>
      </c>
      <c r="H27" s="12">
        <v>305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1100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4825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-1325</v>
      </c>
      <c r="D36" s="1"/>
      <c r="E36" s="1"/>
      <c r="F36" s="1"/>
      <c r="G36" s="27" t="s">
        <v>32</v>
      </c>
      <c r="H36" s="16">
        <f>IF(H33="","",SUM(H22-H33))</f>
        <v>-1325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/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/>
      <c r="B39" s="28"/>
      <c r="C39" s="1"/>
      <c r="D39" s="1"/>
      <c r="E39" s="1"/>
      <c r="F39" s="1"/>
      <c r="G39" s="1"/>
      <c r="H39" s="1"/>
      <c r="I39" s="1"/>
      <c r="J39" s="1"/>
      <c r="K39" s="28" t="s">
        <v>34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2023-01-02T06:54:48Z</cp:lastPrinted>
  <dcterms:created xsi:type="dcterms:W3CDTF">2022-08-24T05:29:34Z</dcterms:created>
  <dcterms:modified xsi:type="dcterms:W3CDTF">2023-01-02T07:26:51Z</dcterms:modified>
</cp:coreProperties>
</file>